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310" windowHeight="8655" activeTab="0"/>
  </bookViews>
  <sheets>
    <sheet name="Feuil1" sheetId="1" r:id="rId1"/>
    <sheet name="Feuil2" sheetId="2" r:id="rId2"/>
    <sheet name="Feuil3" sheetId="3" r:id="rId3"/>
  </sheets>
  <definedNames>
    <definedName name="Ch">'Feuil1'!$B$7</definedName>
    <definedName name="dr">'Feuil1'!$B$8</definedName>
    <definedName name="Ref">'Feuil1'!$B$20</definedName>
  </definedNames>
  <calcPr fullCalcOnLoad="1"/>
</workbook>
</file>

<file path=xl/sharedStrings.xml><?xml version="1.0" encoding="utf-8"?>
<sst xmlns="http://schemas.openxmlformats.org/spreadsheetml/2006/main" count="41" uniqueCount="35">
  <si>
    <t>Choix de l'unité de champ</t>
  </si>
  <si>
    <t>Récapitulatif des données de champ :</t>
  </si>
  <si>
    <t xml:space="preserve">dBµV/m à </t>
  </si>
  <si>
    <t>MHz</t>
  </si>
  <si>
    <t xml:space="preserve">Valeur : </t>
  </si>
  <si>
    <t>Gain isotropique d'antenne :</t>
  </si>
  <si>
    <t>Signal recu à l'antenne :</t>
  </si>
  <si>
    <t>dB</t>
  </si>
  <si>
    <t>Signal à l'entrée du récepteur :</t>
  </si>
  <si>
    <t>dBm</t>
  </si>
  <si>
    <t>Valeur à indiquer ===&gt;  S :</t>
  </si>
  <si>
    <t>Référence pour S 9</t>
  </si>
  <si>
    <t>Ohms</t>
  </si>
  <si>
    <t>Soit équivalent en signal :</t>
  </si>
  <si>
    <t>Impédance d'entrée Rx:</t>
  </si>
  <si>
    <t>mètres</t>
  </si>
  <si>
    <t>Distance réelle antenne-source :</t>
  </si>
  <si>
    <t>Champ électrique à l'antenne :</t>
  </si>
  <si>
    <t>Valeur de champ relevée à dref :</t>
  </si>
  <si>
    <r>
      <t xml:space="preserve">Distance de référence : </t>
    </r>
    <r>
      <rPr>
        <b/>
        <sz val="10"/>
        <rFont val="Arial"/>
        <family val="2"/>
      </rPr>
      <t xml:space="preserve">dref = </t>
    </r>
  </si>
  <si>
    <t>CONVERSION DE CHAMPS ELECTRIQUES EN SIGNAL HF</t>
  </si>
  <si>
    <t xml:space="preserve">                          (Hypothèses de propagation en espace libre) </t>
  </si>
  <si>
    <t>Fréquence de réception :</t>
  </si>
  <si>
    <r>
      <t>Unité de champ V/m (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>); dBV/m(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>), µV/m (</t>
    </r>
    <r>
      <rPr>
        <b/>
        <sz val="10"/>
        <rFont val="Arial"/>
        <family val="2"/>
      </rPr>
      <t>3</t>
    </r>
    <r>
      <rPr>
        <sz val="10"/>
        <rFont val="Arial"/>
        <family val="0"/>
      </rPr>
      <t>); dBµV/m (</t>
    </r>
    <r>
      <rPr>
        <b/>
        <sz val="10"/>
        <rFont val="Arial"/>
        <family val="2"/>
      </rPr>
      <t>4</t>
    </r>
    <r>
      <rPr>
        <sz val="10"/>
        <rFont val="Arial"/>
        <family val="0"/>
      </rPr>
      <t>) :</t>
    </r>
  </si>
  <si>
    <t>µV (ddp)</t>
  </si>
  <si>
    <t>dBi</t>
  </si>
  <si>
    <t>Pertes des cables et connectique :</t>
  </si>
  <si>
    <t>Utilisation du tableur :</t>
  </si>
  <si>
    <t>&gt; Les données modifiables sont sur fond jaune :</t>
  </si>
  <si>
    <r>
      <t xml:space="preserve">     En </t>
    </r>
    <r>
      <rPr>
        <b/>
        <sz val="10"/>
        <color indexed="12"/>
        <rFont val="Arial"/>
        <family val="2"/>
      </rPr>
      <t xml:space="preserve">bleu : </t>
    </r>
    <r>
      <rPr>
        <sz val="10"/>
        <rFont val="Arial"/>
        <family val="2"/>
      </rPr>
      <t>fréquences, distances, paramètres d'antenne et connectique</t>
    </r>
  </si>
  <si>
    <r>
      <t xml:space="preserve">     En</t>
    </r>
    <r>
      <rPr>
        <sz val="10"/>
        <color indexed="1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vert :</t>
    </r>
    <r>
      <rPr>
        <sz val="10"/>
        <color indexed="8"/>
        <rFont val="Arial"/>
        <family val="2"/>
      </rPr>
      <t xml:space="preserve"> paramètres fixes de référence en réception </t>
    </r>
  </si>
  <si>
    <t>&gt; Les résultats de calcul ne sont pas modifiables :</t>
  </si>
  <si>
    <r>
      <t xml:space="preserve">     En</t>
    </r>
    <r>
      <rPr>
        <b/>
        <sz val="10"/>
        <rFont val="Arial"/>
        <family val="2"/>
      </rPr>
      <t xml:space="preserve"> noir : </t>
    </r>
    <r>
      <rPr>
        <sz val="10"/>
        <rFont val="Arial"/>
        <family val="0"/>
      </rPr>
      <t>référence de calcul donnée à titre indicatif</t>
    </r>
  </si>
  <si>
    <r>
      <t xml:space="preserve">     En </t>
    </r>
    <r>
      <rPr>
        <b/>
        <sz val="10"/>
        <color indexed="10"/>
        <rFont val="Arial"/>
        <family val="2"/>
      </rPr>
      <t>rouge :</t>
    </r>
    <r>
      <rPr>
        <sz val="10"/>
        <rFont val="Arial"/>
        <family val="0"/>
      </rPr>
      <t xml:space="preserve"> Champ électrique et puissance du signal</t>
    </r>
  </si>
  <si>
    <t>F2MM 27/01/05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</si>
</sst>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dd/mm/yyyy"/>
  </numFmts>
  <fonts count="16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8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 horizontal="right"/>
    </xf>
    <xf numFmtId="173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173" fontId="3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2" fontId="4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173" fontId="5" fillId="0" borderId="8" xfId="0" applyNumberFormat="1" applyFont="1" applyBorder="1" applyAlignment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173" fontId="9" fillId="2" borderId="0" xfId="0" applyNumberFormat="1" applyFont="1" applyFill="1" applyBorder="1" applyAlignment="1" applyProtection="1">
      <alignment horizontal="center"/>
      <protection locked="0"/>
    </xf>
    <xf numFmtId="173" fontId="12" fillId="2" borderId="2" xfId="0" applyNumberFormat="1" applyFont="1" applyFill="1" applyBorder="1" applyAlignment="1" applyProtection="1">
      <alignment horizontal="center"/>
      <protection locked="0"/>
    </xf>
    <xf numFmtId="173" fontId="12" fillId="2" borderId="0" xfId="0" applyNumberFormat="1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28.28125" style="0" customWidth="1"/>
    <col min="2" max="2" width="8.7109375" style="0" customWidth="1"/>
    <col min="3" max="3" width="9.421875" style="0" customWidth="1"/>
    <col min="4" max="4" width="7.421875" style="0" customWidth="1"/>
    <col min="5" max="5" width="11.00390625" style="0" customWidth="1"/>
    <col min="6" max="6" width="5.28125" style="0" customWidth="1"/>
  </cols>
  <sheetData>
    <row r="1" ht="8.25" customHeight="1"/>
    <row r="2" spans="1:6" ht="15.75">
      <c r="A2" s="20" t="s">
        <v>20</v>
      </c>
      <c r="B2" s="2"/>
      <c r="C2" s="2"/>
      <c r="D2" s="2"/>
      <c r="E2" s="2"/>
      <c r="F2" s="3"/>
    </row>
    <row r="3" spans="1:6" ht="12.75">
      <c r="A3" s="49" t="s">
        <v>21</v>
      </c>
      <c r="B3" s="5"/>
      <c r="C3" s="5"/>
      <c r="D3" s="5"/>
      <c r="E3" s="5"/>
      <c r="F3" s="6"/>
    </row>
    <row r="4" spans="1:6" ht="12.75">
      <c r="A4" s="4"/>
      <c r="B4" s="5"/>
      <c r="C4" s="5"/>
      <c r="D4" s="5"/>
      <c r="E4" s="21"/>
      <c r="F4" s="6"/>
    </row>
    <row r="5" spans="1:6" ht="12.75">
      <c r="A5" s="1" t="s">
        <v>22</v>
      </c>
      <c r="B5" s="43">
        <v>28.5</v>
      </c>
      <c r="C5" s="36" t="s">
        <v>3</v>
      </c>
      <c r="D5" s="3"/>
      <c r="E5" s="5"/>
      <c r="F5" s="6"/>
    </row>
    <row r="6" spans="1:6" ht="12.75">
      <c r="A6" s="4" t="s">
        <v>23</v>
      </c>
      <c r="B6" s="5"/>
      <c r="C6" s="5"/>
      <c r="D6" s="6"/>
      <c r="E6" s="5"/>
      <c r="F6" s="6"/>
    </row>
    <row r="7" spans="1:6" ht="12.75">
      <c r="A7" s="4" t="s">
        <v>0</v>
      </c>
      <c r="B7" s="44">
        <v>3</v>
      </c>
      <c r="C7" s="5"/>
      <c r="D7" s="6"/>
      <c r="E7" s="5"/>
      <c r="F7" s="6"/>
    </row>
    <row r="8" spans="1:6" ht="12.75">
      <c r="A8" s="4" t="s">
        <v>19</v>
      </c>
      <c r="B8" s="44">
        <v>3</v>
      </c>
      <c r="C8" s="7" t="s">
        <v>15</v>
      </c>
      <c r="D8" s="6"/>
      <c r="E8" s="5"/>
      <c r="F8" s="6"/>
    </row>
    <row r="9" spans="1:6" ht="12.75">
      <c r="A9" s="9" t="s">
        <v>18</v>
      </c>
      <c r="B9" s="45">
        <v>5.5</v>
      </c>
      <c r="C9" s="35" t="str">
        <f>IF(Ch&gt;3,"dBµV/m",IF(Ch&gt;2,"µV/m",IF(Ch&gt;1,"dBV/m","V/m")))</f>
        <v>µV/m</v>
      </c>
      <c r="D9" s="10"/>
      <c r="E9" s="5"/>
      <c r="F9" s="6"/>
    </row>
    <row r="10" spans="1:6" ht="12.75">
      <c r="A10" s="4" t="s">
        <v>1</v>
      </c>
      <c r="B10" s="5"/>
      <c r="C10" s="5"/>
      <c r="D10" s="5"/>
      <c r="E10" s="5"/>
      <c r="F10" s="6"/>
    </row>
    <row r="11" spans="1:6" ht="12.75">
      <c r="A11" s="22" t="s">
        <v>4</v>
      </c>
      <c r="B11" s="23">
        <f>IF(Ch&gt;3,B9,IF(Ch&gt;2,20*LOG(B9),IF(Ch&gt;1,120+B9,20*LOG(B9)+120)))</f>
        <v>14.807253789884879</v>
      </c>
      <c r="C11" s="24" t="s">
        <v>2</v>
      </c>
      <c r="D11" s="37">
        <f>B5</f>
        <v>28.5</v>
      </c>
      <c r="E11" s="25" t="s">
        <v>3</v>
      </c>
      <c r="F11" s="6"/>
    </row>
    <row r="12" spans="1:6" ht="12.75">
      <c r="A12" s="26" t="s">
        <v>16</v>
      </c>
      <c r="B12" s="46">
        <v>20</v>
      </c>
      <c r="C12" s="27" t="s">
        <v>15</v>
      </c>
      <c r="D12" s="28"/>
      <c r="E12" s="15"/>
      <c r="F12" s="6"/>
    </row>
    <row r="13" spans="1:6" ht="12.75">
      <c r="A13" s="29" t="s">
        <v>17</v>
      </c>
      <c r="B13" s="23">
        <f>B11-20*LOG(B12/dr)</f>
        <v>-1.670921029001498</v>
      </c>
      <c r="C13" s="24" t="s">
        <v>2</v>
      </c>
      <c r="D13" s="37">
        <f>B5</f>
        <v>28.5</v>
      </c>
      <c r="E13" s="25" t="s">
        <v>3</v>
      </c>
      <c r="F13" s="6"/>
    </row>
    <row r="14" spans="1:6" ht="12.75">
      <c r="A14" s="4" t="s">
        <v>5</v>
      </c>
      <c r="B14" s="44">
        <v>2.1</v>
      </c>
      <c r="C14" s="8" t="s">
        <v>25</v>
      </c>
      <c r="D14" s="5"/>
      <c r="E14" s="5"/>
      <c r="F14" s="6"/>
    </row>
    <row r="15" spans="1:6" ht="12.75">
      <c r="A15" s="30" t="s">
        <v>6</v>
      </c>
      <c r="B15" s="23">
        <f>B13-20*LOG(B5)-77.21+B14</f>
        <v>-105.87781822917171</v>
      </c>
      <c r="C15" s="25" t="s">
        <v>9</v>
      </c>
      <c r="D15" s="5"/>
      <c r="E15" s="5"/>
      <c r="F15" s="6"/>
    </row>
    <row r="16" spans="1:6" ht="12.75">
      <c r="A16" s="4" t="s">
        <v>26</v>
      </c>
      <c r="B16" s="44">
        <v>1.4</v>
      </c>
      <c r="C16" s="8" t="s">
        <v>7</v>
      </c>
      <c r="D16" s="5"/>
      <c r="E16" s="5"/>
      <c r="F16" s="6"/>
    </row>
    <row r="17" spans="1:6" ht="12.75">
      <c r="A17" s="30" t="s">
        <v>8</v>
      </c>
      <c r="B17" s="23">
        <f>B15-B16</f>
        <v>-107.27781822917171</v>
      </c>
      <c r="C17" s="25" t="s">
        <v>9</v>
      </c>
      <c r="D17" s="5"/>
      <c r="E17" s="5"/>
      <c r="F17" s="6"/>
    </row>
    <row r="18" spans="1:6" ht="12.75">
      <c r="A18" s="11" t="s">
        <v>11</v>
      </c>
      <c r="B18" s="47">
        <v>50</v>
      </c>
      <c r="C18" s="12" t="s">
        <v>24</v>
      </c>
      <c r="D18" s="13"/>
      <c r="E18" s="5"/>
      <c r="F18" s="6"/>
    </row>
    <row r="19" spans="1:6" ht="12.75">
      <c r="A19" s="14" t="s">
        <v>14</v>
      </c>
      <c r="B19" s="48">
        <v>50</v>
      </c>
      <c r="C19" s="15" t="s">
        <v>12</v>
      </c>
      <c r="D19" s="16"/>
      <c r="E19" s="15"/>
      <c r="F19" s="6"/>
    </row>
    <row r="20" spans="1:6" ht="12.75">
      <c r="A20" s="17" t="s">
        <v>13</v>
      </c>
      <c r="B20" s="18">
        <f>10*LOG(B18*B18/B19)-90</f>
        <v>-73.01029995663981</v>
      </c>
      <c r="C20" s="38" t="s">
        <v>9</v>
      </c>
      <c r="D20" s="19"/>
      <c r="E20" s="15"/>
      <c r="F20" s="6"/>
    </row>
    <row r="21" spans="1:6" ht="15.75">
      <c r="A21" s="31" t="s">
        <v>10</v>
      </c>
      <c r="B21" s="32">
        <f>IF(B17&gt;Ref,9,9-(Ref-B17)/6)</f>
        <v>3.2887469545780164</v>
      </c>
      <c r="C21" s="33" t="str">
        <f>IF(B17&gt;Ref,"+"," ")</f>
        <v> </v>
      </c>
      <c r="D21" s="42" t="str">
        <f>IF(B17&gt;Ref,+B17-Ref," ")</f>
        <v> </v>
      </c>
      <c r="E21" s="34" t="str">
        <f>IF(B17&gt;Ref,"dB"," ")</f>
        <v> </v>
      </c>
      <c r="F21" s="10"/>
    </row>
    <row r="23" ht="15.75">
      <c r="A23" s="41" t="s">
        <v>27</v>
      </c>
    </row>
    <row r="24" ht="12.75">
      <c r="A24" s="39" t="s">
        <v>28</v>
      </c>
    </row>
    <row r="25" spans="1:6" ht="12.75">
      <c r="A25" s="39" t="s">
        <v>29</v>
      </c>
      <c r="F25" s="40"/>
    </row>
    <row r="26" spans="1:6" ht="12.75">
      <c r="A26" s="39" t="s">
        <v>30</v>
      </c>
      <c r="F26" s="40"/>
    </row>
    <row r="27" ht="12.75">
      <c r="A27" t="s">
        <v>31</v>
      </c>
    </row>
    <row r="28" ht="12.75">
      <c r="A28" t="s">
        <v>33</v>
      </c>
    </row>
    <row r="29" ht="12.75">
      <c r="A29" t="s">
        <v>32</v>
      </c>
    </row>
    <row r="30" ht="12.75">
      <c r="F30" s="50" t="s">
        <v>34</v>
      </c>
    </row>
  </sheetData>
  <sheetProtection password="C8B3" sheet="1" objects="1" scenario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Jacques</cp:lastModifiedBy>
  <dcterms:created xsi:type="dcterms:W3CDTF">2003-11-25T16:36:46Z</dcterms:created>
  <dcterms:modified xsi:type="dcterms:W3CDTF">2005-01-27T13:11:43Z</dcterms:modified>
  <cp:category/>
  <cp:version/>
  <cp:contentType/>
  <cp:contentStatus/>
</cp:coreProperties>
</file>